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nitsa.Petkova\Desktop\"/>
    </mc:Choice>
  </mc:AlternateContent>
  <bookViews>
    <workbookView xWindow="0" yWindow="0" windowWidth="2370" windowHeight="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F11" i="2"/>
  <c r="E11" i="2"/>
  <c r="D11" i="2"/>
  <c r="C11" i="2"/>
  <c r="B11" i="2"/>
  <c r="C5" i="2"/>
  <c r="D5" i="2" s="1"/>
  <c r="E5" i="2" s="1"/>
  <c r="F5" i="2" s="1"/>
  <c r="G5" i="2" s="1"/>
</calcChain>
</file>

<file path=xl/sharedStrings.xml><?xml version="1.0" encoding="utf-8"?>
<sst xmlns="http://schemas.openxmlformats.org/spreadsheetml/2006/main" count="20" uniqueCount="12">
  <si>
    <t>година</t>
  </si>
  <si>
    <t>вноска /в лв./</t>
  </si>
  <si>
    <t>платена</t>
  </si>
  <si>
    <t>прогноза</t>
  </si>
  <si>
    <t>* Данните за 2019 и 2020 г. са прогнозни</t>
  </si>
  <si>
    <t>** Прогнозата за вноската на България за 2019 г., заложена в националния бюджет за 2019 г.</t>
  </si>
  <si>
    <t>*** Прогнозата за вноската за 2019 г. и 2020 г. е изчислена при допускане, че Обединеното кралство ще напусне ЕС със споразумение, въз основа на което ще продължи да плащанията на вноската си към бюджета на ЕС до 2020 г. включително</t>
  </si>
  <si>
    <t>общо средства в лв. с натрупване</t>
  </si>
  <si>
    <t>общо финансиране от ЕС по оперативните програми за целия период в лв.</t>
  </si>
  <si>
    <t xml:space="preserve">изплатени от ЕС средства по линия на оперативните програми, финансирани от ЕСФ, ЕФРР и КФ в лв. </t>
  </si>
  <si>
    <t>вноска към бюджета на ЕС с натрупване в лв.</t>
  </si>
  <si>
    <t>изплатени от ЕС средства по линия на оперативните програми, финансирани от ЕСФ, ЕФРР и КФ в лв. до 31.01.2019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</si>
</sst>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1" fillId="0" borderId="1" xfId="0" applyNumberFormat="1" applyFont="1" applyBorder="1"/>
    <xf numFmtId="0" fontId="2" fillId="0" borderId="2" xfId="0" applyFont="1" applyBorder="1"/>
    <xf numFmtId="0" fontId="3" fillId="2" borderId="4" xfId="0" applyFont="1" applyFill="1" applyBorder="1"/>
    <xf numFmtId="0" fontId="3" fillId="2" borderId="5" xfId="0" applyFont="1" applyFill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3" fontId="4" fillId="0" borderId="1" xfId="0" applyNumberFormat="1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1" fillId="2" borderId="3" xfId="0" applyFont="1" applyFill="1" applyBorder="1"/>
    <xf numFmtId="0" fontId="0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wrapText="1"/>
    </xf>
    <xf numFmtId="3" fontId="1" fillId="3" borderId="1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b="1"/>
              <a:t>Вноска</a:t>
            </a:r>
            <a:r>
              <a:rPr lang="bg-BG" b="1" baseline="0"/>
              <a:t> на България към ЕС / Получени средства от ЕС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Sheet2!$A$5</c:f>
              <c:strCache>
                <c:ptCount val="1"/>
                <c:pt idx="0">
                  <c:v>вноска към бюджета на ЕС с натрупване в лв.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0" bIns="19050" anchor="t" anchorCtr="0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81DD-4CB6-ABA7-9B4D661FDFC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0" bIns="19050" anchor="t" anchorCtr="0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A-81DD-4CB6-ABA7-9B4D661FDFC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0" bIns="19050" anchor="t" anchorCtr="0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81DD-4CB6-ABA7-9B4D661FDFC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0" bIns="19050" anchor="t" anchorCtr="0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8-81DD-4CB6-ABA7-9B4D661FDF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Sheet2!$B$2:$G$2</c15:sqref>
                  </c15:fullRef>
                </c:ext>
              </c:extLst>
              <c:f>Sheet2!$B$2:$E$2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Sheet2!$B$5:$G$5</c15:sqref>
                  </c15:fullRef>
                </c:ext>
              </c:extLst>
              <c:f>Sheet2!$B$5:$E$5</c:f>
              <c:numCache>
                <c:formatCode>#,##0</c:formatCode>
                <c:ptCount val="4"/>
                <c:pt idx="0">
                  <c:v>946390066</c:v>
                </c:pt>
                <c:pt idx="1">
                  <c:v>1805841984</c:v>
                </c:pt>
                <c:pt idx="2">
                  <c:v>2694072087</c:v>
                </c:pt>
                <c:pt idx="3">
                  <c:v>3777479532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Sheet2!$F$5</c15:sqref>
                  <c15:dLbl>
                    <c:idx val="3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clip" horzOverflow="clip" vert="horz" wrap="square" lIns="38100" tIns="19050" rIns="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  <c:showLegendKey val="1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0-7682-4FCF-8EDC-A2633E044685}"/>
                      </c:ext>
                    </c:extLst>
                  </c15:dLbl>
                </c15:categoryFilterException>
                <c15:categoryFilterException>
                  <c15:sqref>Sheet2!$G$5</c15:sqref>
                  <c15:dLbl>
                    <c:idx val="3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clip" horzOverflow="clip" vert="horz" wrap="square" lIns="38100" tIns="19050" rIns="0" bIns="19050" anchor="t" anchorCtr="0">
                        <a:spAutoFit/>
                      </a:bodyPr>
                      <a:lstStyle/>
                      <a:p>
                        <a:pPr>
                          <a:defRPr sz="900" b="1" i="0" u="none" strike="noStrike" kern="1200" baseline="0">
                            <a:solidFill>
                              <a:schemeClr val="tx1">
                                <a:lumMod val="75000"/>
                                <a:lumOff val="2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  <c:showLegendKey val="1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1-7682-4FCF-8EDC-A2633E044685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81DD-4CB6-ABA7-9B4D661FDFC9}"/>
            </c:ext>
          </c:extLst>
        </c:ser>
        <c:ser>
          <c:idx val="1"/>
          <c:order val="1"/>
          <c:tx>
            <c:strRef>
              <c:f>Sheet2!$B$10</c:f>
              <c:strCache>
                <c:ptCount val="1"/>
                <c:pt idx="0">
                  <c:v>изплатени от ЕС средства по линия на оперативните програми, финансирани от ЕСФ, ЕФРР и КФ в лв.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000" tIns="19050" rIns="1080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Sheet2!$B$2:$G$2</c15:sqref>
                  </c15:fullRef>
                </c:ext>
              </c:extLst>
              <c:f>Sheet2!$B$2:$E$2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Sheet2!$B$11:$G$11</c15:sqref>
                  </c15:fullRef>
                </c:ext>
              </c:extLst>
              <c:f>Sheet2!$B$11:$E$11</c:f>
              <c:numCache>
                <c:formatCode>#,##0</c:formatCode>
                <c:ptCount val="4"/>
                <c:pt idx="0">
                  <c:v>70766255.69596</c:v>
                </c:pt>
                <c:pt idx="1">
                  <c:v>1114858686.3268499</c:v>
                </c:pt>
                <c:pt idx="2">
                  <c:v>2511000951.152</c:v>
                </c:pt>
                <c:pt idx="3">
                  <c:v>4492926194.3793802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DD-4CB6-ABA7-9B4D661FD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346"/>
        <c:shape val="box"/>
        <c:axId val="1185951280"/>
        <c:axId val="1185950032"/>
        <c:axId val="0"/>
      </c:bar3DChart>
      <c:catAx>
        <c:axId val="1185951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950032"/>
        <c:crosses val="autoZero"/>
        <c:auto val="1"/>
        <c:lblAlgn val="ctr"/>
        <c:lblOffset val="100"/>
        <c:noMultiLvlLbl val="0"/>
      </c:catAx>
      <c:valAx>
        <c:axId val="118595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95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41166809397599E-2"/>
          <c:y val="0.92576374502649583"/>
          <c:w val="0.94272022473734718"/>
          <c:h val="6.25914241475280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190499</xdr:rowOff>
    </xdr:from>
    <xdr:to>
      <xdr:col>21</xdr:col>
      <xdr:colOff>342900</xdr:colOff>
      <xdr:row>15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F10" sqref="F10"/>
    </sheetView>
  </sheetViews>
  <sheetFormatPr defaultRowHeight="15" x14ac:dyDescent="0.25"/>
  <cols>
    <col min="1" max="2" width="13.42578125" bestFit="1" customWidth="1"/>
    <col min="3" max="7" width="12.28515625" bestFit="1" customWidth="1"/>
  </cols>
  <sheetData>
    <row r="1" spans="1:7" ht="15.75" thickBot="1" x14ac:dyDescent="0.3"/>
    <row r="2" spans="1:7" ht="16.5" thickBot="1" x14ac:dyDescent="0.3">
      <c r="A2" s="11" t="s">
        <v>0</v>
      </c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4">
        <v>2020</v>
      </c>
    </row>
    <row r="3" spans="1:7" x14ac:dyDescent="0.25">
      <c r="A3" s="2"/>
      <c r="B3" s="2" t="s">
        <v>2</v>
      </c>
      <c r="C3" s="2" t="s">
        <v>2</v>
      </c>
      <c r="D3" s="2" t="s">
        <v>2</v>
      </c>
      <c r="E3" s="2" t="s">
        <v>2</v>
      </c>
      <c r="F3" s="13" t="s">
        <v>3</v>
      </c>
      <c r="G3" s="13" t="s">
        <v>3</v>
      </c>
    </row>
    <row r="4" spans="1:7" ht="30" x14ac:dyDescent="0.25">
      <c r="A4" s="5" t="s">
        <v>1</v>
      </c>
      <c r="B4" s="1">
        <v>946390066</v>
      </c>
      <c r="C4" s="1">
        <v>859451918</v>
      </c>
      <c r="D4" s="1">
        <v>888230103</v>
      </c>
      <c r="E4" s="1">
        <v>1083407445</v>
      </c>
      <c r="F4" s="1">
        <v>1282127768</v>
      </c>
      <c r="G4" s="1">
        <v>1402858726</v>
      </c>
    </row>
    <row r="5" spans="1:7" ht="75" x14ac:dyDescent="0.25">
      <c r="A5" s="7" t="s">
        <v>10</v>
      </c>
      <c r="B5" s="1">
        <v>946390066</v>
      </c>
      <c r="C5" s="1">
        <f>B5+C4</f>
        <v>1805841984</v>
      </c>
      <c r="D5" s="1">
        <f>C5+D4</f>
        <v>2694072087</v>
      </c>
      <c r="E5" s="1">
        <f>D5+E4</f>
        <v>3777479532</v>
      </c>
      <c r="F5" s="8">
        <f>E5+F4</f>
        <v>5059607300</v>
      </c>
      <c r="G5" s="8">
        <f>F5+G4</f>
        <v>6462466026</v>
      </c>
    </row>
    <row r="6" spans="1:7" x14ac:dyDescent="0.25">
      <c r="A6" s="16" t="s">
        <v>4</v>
      </c>
      <c r="B6" s="16"/>
      <c r="C6" s="16"/>
      <c r="D6" s="16"/>
      <c r="E6" s="16"/>
      <c r="F6" s="16"/>
      <c r="G6" s="16"/>
    </row>
    <row r="7" spans="1:7" x14ac:dyDescent="0.25">
      <c r="A7" s="17" t="s">
        <v>5</v>
      </c>
      <c r="B7" s="17"/>
      <c r="C7" s="17"/>
      <c r="D7" s="17"/>
      <c r="E7" s="17"/>
      <c r="F7" s="17"/>
      <c r="G7" s="17"/>
    </row>
    <row r="8" spans="1:7" ht="15.75" thickBot="1" x14ac:dyDescent="0.3">
      <c r="A8" s="17" t="s">
        <v>6</v>
      </c>
      <c r="B8" s="17"/>
      <c r="C8" s="17"/>
      <c r="D8" s="17"/>
      <c r="E8" s="17"/>
      <c r="F8" s="17"/>
      <c r="G8" s="17"/>
    </row>
    <row r="9" spans="1:7" ht="16.5" thickBot="1" x14ac:dyDescent="0.3">
      <c r="A9" s="11" t="s">
        <v>0</v>
      </c>
      <c r="B9" s="3">
        <v>2015</v>
      </c>
      <c r="C9" s="3">
        <v>2016</v>
      </c>
      <c r="D9" s="3">
        <v>2017</v>
      </c>
      <c r="E9" s="3">
        <v>2018</v>
      </c>
      <c r="F9" s="3">
        <v>2019</v>
      </c>
      <c r="G9" s="4">
        <v>2020</v>
      </c>
    </row>
    <row r="10" spans="1:7" ht="141" x14ac:dyDescent="0.25">
      <c r="A10" s="12"/>
      <c r="B10" s="10" t="s">
        <v>9</v>
      </c>
      <c r="C10" s="10" t="s">
        <v>9</v>
      </c>
      <c r="D10" s="10" t="s">
        <v>9</v>
      </c>
      <c r="E10" s="10" t="s">
        <v>9</v>
      </c>
      <c r="F10" s="14" t="s">
        <v>11</v>
      </c>
      <c r="G10" s="9"/>
    </row>
    <row r="11" spans="1:7" ht="60" x14ac:dyDescent="0.25">
      <c r="A11" s="5" t="s">
        <v>7</v>
      </c>
      <c r="B11" s="1">
        <f>36182212*1.95583</f>
        <v>70766255.69596</v>
      </c>
      <c r="C11" s="1">
        <f>570018195*1.95583</f>
        <v>1114858686.3268499</v>
      </c>
      <c r="D11" s="1">
        <f>1283854400*1.95583</f>
        <v>2511000951.152</v>
      </c>
      <c r="E11" s="15">
        <f>2297196686*1.95583</f>
        <v>4492926194.3793802</v>
      </c>
      <c r="F11" s="8">
        <f>2429727276*1.95583</f>
        <v>4752133498.21908</v>
      </c>
      <c r="G11" s="1"/>
    </row>
    <row r="13" spans="1:7" ht="47.25" customHeight="1" x14ac:dyDescent="0.25">
      <c r="A13" s="18" t="s">
        <v>8</v>
      </c>
      <c r="B13" s="18"/>
      <c r="C13" s="18"/>
      <c r="D13" s="18"/>
      <c r="E13" s="6"/>
      <c r="F13" s="6"/>
      <c r="G13" s="6"/>
    </row>
    <row r="14" spans="1:7" x14ac:dyDescent="0.25">
      <c r="A14" s="19">
        <f>7526106541*1.95583</f>
        <v>14719784956.08403</v>
      </c>
      <c r="B14" s="19"/>
      <c r="C14" s="19"/>
      <c r="D14" s="19"/>
    </row>
  </sheetData>
  <mergeCells count="5">
    <mergeCell ref="A6:G6"/>
    <mergeCell ref="A7:G7"/>
    <mergeCell ref="A8:G8"/>
    <mergeCell ref="A13:D13"/>
    <mergeCell ref="A14:D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 Docheva</dc:creator>
  <cp:lastModifiedBy>Denitsa Petkova</cp:lastModifiedBy>
  <dcterms:created xsi:type="dcterms:W3CDTF">2019-03-11T16:21:28Z</dcterms:created>
  <dcterms:modified xsi:type="dcterms:W3CDTF">2019-06-14T13:12:43Z</dcterms:modified>
</cp:coreProperties>
</file>